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8b5043651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agnostic" sheetId="1" r:id="R74fe74ab676a45fd"/>
    <x:sheet xmlns:r="http://schemas.openxmlformats.org/officeDocument/2006/relationships" name="Plan d'action" sheetId="2" r:id="Rc743dd82793b4669"/>
    <x:sheet xmlns:r="http://schemas.openxmlformats.org/officeDocument/2006/relationships" name="Référentiel" sheetId="3" r:id="R8f3ff1717e894c8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9">
    <x:font>
      <x:sz val="11"/>
      <x:name val="Carlito"/>
    </x:font>
    <x:font>
      <x:b/>
      <x:sz val="15"/>
      <x:color rgb="FF17324D"/>
      <x:name val="Arial"/>
    </x:font>
    <x:font>
      <x:i/>
      <x:sz val="10"/>
      <x:color rgb="FF6B7280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17324D"/>
      <x:name val="Arial"/>
    </x:font>
    <x:font>
      <x:b/>
      <x:sz val="10"/>
      <x:color rgb="FF1F2937"/>
      <x:name val="Arial"/>
    </x:font>
    <x:font>
      <x:i/>
      <x:sz val="10"/>
      <x:color rgb="FF17324D"/>
      <x:name val="Arial"/>
    </x:font>
    <x:font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2CC"/>
      </x:patternFill>
    </x:fill>
    <x:fill>
      <x:patternFill patternType="solid">
        <x:fgColor rgb="FF27658A"/>
      </x:patternFill>
    </x:fill>
    <x:fill>
      <x:patternFill patternType="solid">
        <x:fgColor rgb="FFF4F7F9"/>
      </x:patternFill>
    </x:fill>
    <x:fill>
      <x:patternFill patternType="solid">
        <x:fgColor rgb="FFDDEBF3"/>
      </x:patternFill>
    </x:fill>
  </x:fills>
  <x:borders count="12">
    <x:border/>
    <x:border>
      <x:bottom style="thin">
        <x:color rgb="FF27658A"/>
      </x:bottom>
    </x:border>
    <x:border>
      <x:left style="thin">
        <x:color rgb="FF17324D"/>
      </x:left>
      <x:top style="thin">
        <x:color rgb="FF17324D"/>
      </x:top>
      <x:bottom style="thin">
        <x:color rgb="FF17324D"/>
      </x:bottom>
    </x:border>
    <x:border>
      <x:top style="thin">
        <x:color rgb="FF17324D"/>
      </x:top>
      <x:bottom style="thin">
        <x:color rgb="FF17324D"/>
      </x:bottom>
    </x:border>
    <x:border>
      <x:right style="thin">
        <x:color rgb="FF17324D"/>
      </x:right>
      <x:top style="thin">
        <x:color rgb="FF17324D"/>
      </x:top>
      <x:bottom style="thin">
        <x:color rgb="FF17324D"/>
      </x:bottom>
    </x:border>
    <x:border>
      <x:left style="thin">
        <x:color rgb="FFCAD4DC"/>
      </x:left>
      <x:top style="thin">
        <x:color rgb="FFCAD4DC"/>
      </x:top>
      <x:bottom style="thin">
        <x:color rgb="FFCAD4DC"/>
      </x:bottom>
    </x:border>
    <x:border>
      <x:right style="thin">
        <x:color rgb="FFCAD4DC"/>
      </x:right>
      <x:top style="thin">
        <x:color rgb="FFCAD4DC"/>
      </x:top>
      <x:bottom style="thin">
        <x:color rgb="FFCAD4DC"/>
      </x:bottom>
    </x:border>
    <x:border>
      <x:left style="thin">
        <x:color rgb="FFCAD4DC"/>
      </x:left>
      <x:right style="thin">
        <x:color rgb="FFCAD4DC"/>
      </x:right>
      <x:top style="thin">
        <x:color rgb="FFCAD4DC"/>
      </x:top>
      <x:bottom style="thin">
        <x:color rgb="FFCAD4DC"/>
      </x:bottom>
    </x:border>
    <x:border>
      <x:top style="thin">
        <x:color rgb="FFCAD4DC"/>
      </x:top>
      <x:bottom style="thin">
        <x:color rgb="FFCAD4DC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CAD4DC"/>
      </x:bottom>
    </x:border>
    <x:border>
      <x:top style="thin">
        <x:color rgb="FFCAD4DC"/>
      </x:top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4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5" xfId="0" applyNumberFormat="1" applyFont="1" applyFill="1" applyBorder="1"/>
    <x:xf numFmtId="0" fontId="4" fillId="3" borderId="6" xfId="0" applyNumberFormat="1" applyFont="1" applyFill="1" applyBorder="1"/>
    <x:xf numFmtId="0" fontId="4" fillId="3" borderId="7" xfId="0" applyNumberFormat="1" applyFont="1" applyFill="1" applyBorder="1"/>
    <x:xf numFmtId="0" fontId="4" fillId="3" borderId="8" xfId="0" applyNumberFormat="1" applyFont="1" applyFill="1" applyBorder="1"/>
    <x:xf numFmtId="200" fontId="4" fillId="3" borderId="5" xfId="0" applyNumberFormat="1" applyFont="1" applyFill="1" applyBorder="1"/>
    <x:xf numFmtId="200" fontId="4" fillId="3" borderId="6" xfId="0" applyNumberFormat="1" applyFont="1" applyFill="1" applyBorder="1"/>
    <x:xf numFmtId="200" fontId="4" fillId="3" borderId="7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9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4" fillId="0" borderId="10" xfId="0" applyNumberFormat="1" applyFont="1" applyFill="1" applyBorder="1" applyAlignment="1">
      <x:alignment vertical="top"/>
    </x:xf>
    <x:xf numFmtId="0" fontId="4" fillId="0" borderId="8" xfId="0" applyNumberFormat="1" applyFont="1" applyFill="1" applyBorder="1" applyAlignment="1">
      <x:alignment vertical="top"/>
    </x:xf>
    <x:xf numFmtId="0" fontId="4" fillId="3" borderId="10" xfId="0" applyNumberFormat="1" applyFont="1" applyFill="1" applyBorder="1" applyAlignment="1">
      <x:alignment vertical="top"/>
    </x:xf>
    <x:xf numFmtId="0" fontId="4" fillId="3" borderId="8" xfId="0" applyNumberFormat="1" applyFont="1" applyFill="1" applyBorder="1" applyAlignment="1">
      <x:alignment vertical="top"/>
    </x:xf>
    <x:xf numFmtId="0" fontId="4" fillId="3" borderId="10" xfId="0" applyNumberFormat="1" applyFont="1" applyFill="1" applyBorder="1" applyAlignment="1">
      <x:alignment horizontal="center" vertical="top"/>
    </x:xf>
    <x:xf numFmtId="0" fontId="4" fillId="0" borderId="10" xfId="0" applyNumberFormat="1" applyFont="1" applyFill="1" applyBorder="1" applyAlignment="1">
      <x:alignment horizontal="center" vertical="top"/>
    </x:xf>
    <x:xf numFmtId="0" fontId="4" fillId="3" borderId="8" xfId="0" applyNumberFormat="1" applyFont="1" applyFill="1" applyBorder="1" applyAlignment="1">
      <x:alignment horizontal="center" vertical="top"/>
    </x:xf>
    <x:xf numFmtId="0" fontId="4" fillId="0" borderId="8" xfId="0" applyNumberFormat="1" applyFont="1" applyFill="1" applyBorder="1" applyAlignment="1">
      <x:alignment horizontal="center" vertical="top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5" fillId="0" borderId="7" xfId="0" applyNumberFormat="1" applyFont="1" applyFill="1" applyBorder="1"/>
    <x:xf numFmtId="0" fontId="6" fillId="0" borderId="7" xfId="0" applyNumberFormat="1" applyFont="1" applyFill="1" applyBorder="1"/>
    <x:xf numFmtId="0" fontId="6" fillId="5" borderId="7" xfId="0" applyNumberFormat="1" applyFont="1" applyFill="1" applyBorder="1"/>
    <x:xf numFmtId="0" fontId="6" fillId="5" borderId="7" xfId="0" applyNumberFormat="1" applyFont="1" applyFill="1" applyBorder="1" applyAlignment="1">
      <x:alignment wrapText="1"/>
    </x:xf>
    <x:xf numFmtId="201" fontId="6" fillId="5" borderId="7" xfId="0" applyNumberFormat="1" applyFont="1" applyFill="1" applyBorder="1" applyAlignment="1">
      <x:alignment wrapText="1"/>
    </x:xf>
    <x:xf numFmtId="0" fontId="4" fillId="0" borderId="10" xfId="0" applyNumberFormat="1" applyFont="1" applyFill="1" applyBorder="1"/>
    <x:xf numFmtId="0" fontId="4" fillId="0" borderId="8" xfId="0" applyNumberFormat="1" applyFont="1" applyFill="1" applyBorder="1"/>
    <x:xf numFmtId="0" fontId="4" fillId="0" borderId="11" xfId="0" applyNumberFormat="1" applyFont="1" applyFill="1" applyBorder="1"/>
    <x:xf numFmtId="0" fontId="4" fillId="0" borderId="10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200" fontId="4" fillId="3" borderId="10" xfId="0" applyNumberFormat="1" applyFont="1" applyFill="1" applyBorder="1" applyAlignment="1">
      <x:alignment vertical="top"/>
    </x:xf>
    <x:xf numFmtId="200" fontId="4" fillId="3" borderId="8" xfId="0" applyNumberFormat="1" applyFont="1" applyFill="1" applyBorder="1" applyAlignment="1">
      <x:alignment vertical="top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</x:cellXfs>
  <x:cellStyles count="1">
    <x:cellStyle name="Normal" xfId="0"/>
  </x:cellStyles>
  <x:dxfs count="10"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9C0006"/>
      </x:font>
      <x:fill>
        <x:patternFill patternType="solid">
          <x:bgColor rgb="FFF4CCCC"/>
        </x:patternFill>
      </x:fill>
    </x:dxf>
    <x:dxf>
      <x:font>
        <x:b/>
        <x:color rgb="FF9C5700"/>
      </x:font>
      <x:fill>
        <x:patternFill patternType="solid">
          <x:bgColor rgb="FFFCE4D6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  <x:dxf>
      <x:font>
        <x:b/>
        <x:color rgb="FF006100"/>
      </x:font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a67341b6d49ea" /><Relationship Type="http://schemas.openxmlformats.org/officeDocument/2006/relationships/theme" Target="/xl/theme/theme1.xml" Id="Rbe036f2bfb764d39" /><Relationship Type="http://schemas.openxmlformats.org/officeDocument/2006/relationships/sharedStrings" Target="/xl/sharedStrings.xml" Id="R7c09aef3b91b44b0" /><Relationship Type="http://schemas.openxmlformats.org/officeDocument/2006/relationships/worksheet" Target="/xl/worksheets/sheet1.xml" Id="R74fe74ab676a45fd" /><Relationship Type="http://schemas.openxmlformats.org/officeDocument/2006/relationships/worksheet" Target="/xl/worksheets/sheet2.xml" Id="Rc743dd82793b4669" /><Relationship Type="http://schemas.openxmlformats.org/officeDocument/2006/relationships/worksheet" Target="/xl/worksheets/sheet3.xml" Id="R8f3ff1717e894c8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4" hidden="0" customWidth="1"/>
    <x:col min="2" max="2" width="35" hidden="0" customWidth="1"/>
    <x:col min="3" max="3" width="33" hidden="0" customWidth="1"/>
    <x:col min="4" max="4" width="11" hidden="0" customWidth="1"/>
    <x:col min="5" max="5" width="11" hidden="0" customWidth="1"/>
    <x:col min="6" max="6" width="11" hidden="0" customWidth="1"/>
    <x:col min="7" max="7" width="10" hidden="0" customWidth="1"/>
    <x:col min="8" max="8" width="16" hidden="0" customWidth="1"/>
    <x:col min="9" max="9" width="11" hidden="0" customWidth="1"/>
    <x:col min="10" max="10" width="32" hidden="0" customWidth="1"/>
    <x:col min="11" max="11" width="3" hidden="0" customWidth="1"/>
    <x:col min="12" max="12" width="23" hidden="0" customWidth="1"/>
    <x:col min="13" max="13" width="25" hidden="0" customWidth="1"/>
    <x:col min="14" max="14" width="32" hidden="0" customWidth="1"/>
  </x:cols>
  <x:sheetData>
    <x:row r="2" ht="24" customHeight="1">
      <x:c r="A2" s="2" t="str">
        <x:v>Matrice d’évaluation de la satisfaction BtoB</x:v>
      </x:c>
      <x:c r="B2" s="59"/>
      <x:c r="C2" s="59"/>
      <x:c r="D2" s="59"/>
      <x:c r="E2" s="59"/>
      <x:c r="F2" s="59"/>
      <x:c r="G2" s="59"/>
      <x:c r="H2" s="59"/>
      <x:c r="I2" s="59"/>
      <x:c r="J2" s="59"/>
      <x:c r="K2" s="59"/>
      <x:c r="L2" s="59"/>
      <x:c r="M2" s="59"/>
      <x:c r="N2" s="59"/>
    </x:row>
    <x:row r="3">
      <x:c r="A3" s="3" t="str">
        <x:v>Alliance Connexion — outil de diagnostic par client ou compte stratégique</x:v>
      </x:c>
      <x:c r="B3" s="59"/>
      <x:c r="C3" s="59"/>
      <x:c r="D3" s="59"/>
      <x:c r="E3" s="59"/>
      <x:c r="F3" s="59"/>
      <x:c r="G3" s="59"/>
      <x:c r="H3" s="59"/>
      <x:c r="I3" s="59"/>
      <x:c r="J3" s="59"/>
      <x:c r="K3" s="59"/>
      <x:c r="L3" s="59"/>
      <x:c r="M3" s="59"/>
      <x:c r="N3" s="59"/>
    </x:row>
    <x:row r="4">
      <x:c r="A4" s="60"/>
      <x:c r="B4" s="60"/>
      <x:c r="C4" s="60"/>
      <x:c r="D4" s="60"/>
      <x:c r="E4" s="60"/>
      <x:c r="F4" s="60"/>
      <x:c r="G4" s="60"/>
      <x:c r="H4" s="60"/>
      <x:c r="I4" s="60"/>
      <x:c r="J4" s="60"/>
      <x:c r="K4" s="59"/>
      <x:c r="L4" s="59"/>
      <x:c r="M4" s="59"/>
      <x:c r="N4" s="59"/>
    </x:row>
    <x:row r="5">
      <x:c r="A5" s="59"/>
      <x:c r="B5" s="59"/>
      <x:c r="C5" s="59"/>
      <x:c r="D5" s="59"/>
      <x:c r="E5" s="59"/>
      <x:c r="F5" s="59"/>
      <x:c r="G5" s="59"/>
      <x:c r="H5" s="59"/>
      <x:c r="I5" s="59"/>
      <x:c r="J5" s="59"/>
      <x:c r="K5" s="59"/>
      <x:c r="L5" s="59"/>
      <x:c r="M5" s="59"/>
      <x:c r="N5" s="59"/>
    </x:row>
    <x:row r="6" ht="22" customHeight="1">
      <x:c r="A6" s="10" t="str">
        <x:v>1. Informations sur le client évalué</x:v>
      </x:c>
      <x:c r="B6" s="11"/>
      <x:c r="C6" s="11"/>
      <x:c r="D6" s="11"/>
      <x:c r="E6" s="11"/>
      <x:c r="F6" s="11"/>
      <x:c r="G6" s="11"/>
      <x:c r="H6" s="11"/>
      <x:c r="I6" s="11"/>
      <x:c r="J6" s="12"/>
      <x:c r="K6" s="59"/>
      <x:c r="L6" s="10" t="str">
        <x:v>Synthèse automatique</x:v>
      </x:c>
      <x:c r="M6" s="11"/>
      <x:c r="N6" s="12"/>
    </x:row>
    <x:row r="7">
      <x:c r="A7" s="14" t="str">
        <x:v>Client / compte</x:v>
      </x:c>
      <x:c r="B7" s="16" t="str"/>
      <x:c r="C7" s="17" t="str"/>
      <x:c r="D7" s="14" t="str">
        <x:v>Segment</x:v>
      </x:c>
      <x:c r="E7" s="16" t="str"/>
      <x:c r="F7" s="17" t="str"/>
      <x:c r="G7" s="14" t="str">
        <x:v>Date d’évaluation</x:v>
      </x:c>
      <x:c r="H7" s="22" t="str"/>
      <x:c r="I7" s="14" t="str">
        <x:v>Évaluateur</x:v>
      </x:c>
      <x:c r="J7" s="18" t="str"/>
      <x:c r="K7" s="59"/>
      <x:c r="L7" s="43" t="str">
        <x:v>Score global / 100</x:v>
      </x:c>
      <x:c r="M7" s="47" t="str">
        <x:f>IF(COUNT(D13:D24)=0,"À compléter",ROUND(SUM(F13:F24)/SUM(G13:G24)*20,0))</x:f>
        <x:v>À compléter</x:v>
      </x:c>
      <x:c r="N7" s="59"/>
    </x:row>
    <x:row r="8">
      <x:c r="A8" s="14" t="str">
        <x:v>Valeur stratégique</x:v>
      </x:c>
      <x:c r="B8" s="16" t="str"/>
      <x:c r="C8" s="17" t="str"/>
      <x:c r="D8" s="14" t="str">
        <x:v>Échéance contrat</x:v>
      </x:c>
      <x:c r="E8" s="20" t="str"/>
      <x:c r="F8" s="21" t="str"/>
      <x:c r="G8" s="14" t="str">
        <x:v>Dernier échange client</x:v>
      </x:c>
      <x:c r="H8" s="22" t="str"/>
      <x:c r="I8" s="14" t="str">
        <x:v>Décideur principal</x:v>
      </x:c>
      <x:c r="J8" s="18" t="str"/>
      <x:c r="K8" s="59"/>
      <x:c r="L8" s="43" t="str">
        <x:v>Diagnostic</x:v>
      </x:c>
      <x:c r="M8" s="46" t="str">
        <x:f>IF(COUNT(D13:D24)=0,"À compléter",IF(M7&lt;50,"Relation critique",IF(M7&lt;65,"Fidélité fragile",IF(M7&lt;80,"Sous contrôle","Relation solide"))))</x:f>
        <x:v>À compléter</x:v>
      </x:c>
      <x:c r="N8" s="59"/>
    </x:row>
    <x:row r="9">
      <x:c r="A9" s="14" t="str">
        <x:v>Objectif de l’évaluation</x:v>
      </x:c>
      <x:c r="B9" s="16" t="str"/>
      <x:c r="C9" s="19" t="str"/>
      <x:c r="D9" s="19" t="str"/>
      <x:c r="E9" s="19" t="str"/>
      <x:c r="F9" s="19" t="str"/>
      <x:c r="G9" s="19" t="str"/>
      <x:c r="H9" s="19" t="str"/>
      <x:c r="I9" s="19" t="str"/>
      <x:c r="J9" s="17" t="str"/>
      <x:c r="K9" s="59"/>
      <x:c r="L9" s="43" t="str">
        <x:v>Dimensions critiques</x:v>
      </x:c>
      <x:c r="M9" s="46" t="n">
        <x:f>COUNTIFS(D13:D24,"&gt;=1",D13:D24,"&lt;=2")</x:f>
        <x:v>0</x:v>
      </x:c>
      <x:c r="N9" s="59"/>
    </x:row>
    <x:row r="10">
      <x:c r="A10" s="59"/>
      <x:c r="B10" s="59"/>
      <x:c r="C10" s="59"/>
      <x:c r="D10" s="59"/>
      <x:c r="E10" s="59"/>
      <x:c r="F10" s="59"/>
      <x:c r="G10" s="59"/>
      <x:c r="H10" s="59"/>
      <x:c r="I10" s="59"/>
      <x:c r="J10" s="59"/>
      <x:c r="K10" s="59"/>
      <x:c r="L10" s="43" t="str">
        <x:v>Dimensions à surveiller</x:v>
      </x:c>
      <x:c r="M10" s="46" t="n">
        <x:f>COUNTIFS(D13:D24,"=3")</x:f>
        <x:v>0</x:v>
      </x:c>
      <x:c r="N10" s="59"/>
    </x:row>
    <x:row r="11">
      <x:c r="A11" s="10" t="str">
        <x:v>2. Évaluation — notez chaque dimension de 1 à 5</x:v>
      </x:c>
      <x:c r="B11" s="11"/>
      <x:c r="C11" s="11"/>
      <x:c r="D11" s="11"/>
      <x:c r="E11" s="11"/>
      <x:c r="F11" s="11"/>
      <x:c r="G11" s="11"/>
      <x:c r="H11" s="11"/>
      <x:c r="I11" s="11"/>
      <x:c r="J11" s="12"/>
      <x:c r="K11" s="59"/>
      <x:c r="L11" s="43" t="str">
        <x:v>Opportunités fortes</x:v>
      </x:c>
      <x:c r="M11" s="46" t="n">
        <x:f>COUNTIFS(I13:I24,"&gt;=4")</x:f>
        <x:v>0</x:v>
      </x:c>
      <x:c r="N11" s="59"/>
    </x:row>
    <x:row r="12" ht="42" customHeight="1">
      <x:c r="A12" s="28" t="str">
        <x:v>Dimension</x:v>
      </x:c>
      <x:c r="B12" s="28" t="str">
        <x:v>Question à poser / vérifier</x:v>
      </x:c>
      <x:c r="C12" s="28" t="str">
        <x:v>Signaux et preuves à rechercher</x:v>
      </x:c>
      <x:c r="D12" s="28" t="str">
        <x:v>Satisfaction
1–5</x:v>
      </x:c>
      <x:c r="E12" s="28" t="str">
        <x:v>Importance
1–5</x:v>
      </x:c>
      <x:c r="F12" s="28" t="str">
        <x:v>Score
pondéré</x:v>
      </x:c>
      <x:c r="G12" s="28" t="str">
        <x:v>Poids
retenu</x:v>
      </x:c>
      <x:c r="H12" s="28" t="str">
        <x:v>Niveau de risque</x:v>
      </x:c>
      <x:c r="I12" s="28" t="str">
        <x:v>Potentiel
1–5</x:v>
      </x:c>
      <x:c r="J12" s="28" t="str">
        <x:v>Commentaire / verbatim</x:v>
      </x:c>
      <x:c r="K12" s="59"/>
      <x:c r="L12" s="43" t="str">
        <x:v>Prochaine étape</x:v>
      </x:c>
      <x:c r="M12" s="46" t="str">
        <x:f>IF(COUNT(D13:D24)=0,"Renseigner les notes",IF(M9&gt;0,"Sécuriser les risques critiques",IF(M10&gt;0,"Traiter les irritants",IF(M11&gt;0,"Développer les opportunités","Entretenir la relation"))))</x:f>
        <x:v>Renseigner les notes</x:v>
      </x:c>
      <x:c r="N12" s="59"/>
    </x:row>
    <x:row r="13" ht="54" customHeight="1">
      <x:c r="A13" s="38" t="str">
        <x:v>Adéquation de la solution</x:v>
      </x:c>
      <x:c r="B13" s="38" t="str">
        <x:v>La solution répond-elle encore aux besoins et priorités du client ?</x:v>
      </x:c>
      <x:c r="C13" s="38" t="str">
        <x:v>Usage, couverture fonctionnelle, besoins non couverts</x:v>
      </x:c>
      <x:c r="D13" s="34"/>
      <x:c r="E13" s="34" t="n">
        <x:v>5</x:v>
      </x:c>
      <x:c r="F13" s="35" t="str">
        <x:f>IF(D13="","",D13*E13)</x:f>
      </x:c>
      <x:c r="G13" s="35" t="str">
        <x:f>IF(D13="","",E13)</x:f>
      </x:c>
      <x:c r="H13" s="35" t="str">
        <x:f>IF(D13="","À évaluer",IF(D13&lt;=2,"Critique",IF(D13=3,"À surveiller",IF(D13=4,"Satisfaisant","Atout"))))</x:f>
        <x:v>À évaluer</x:v>
      </x:c>
      <x:c r="I13" s="34"/>
      <x:c r="J13" s="40" t="str"/>
      <x:c r="K13" s="59"/>
      <x:c r="L13" s="59"/>
      <x:c r="M13" s="59"/>
      <x:c r="N13" s="59"/>
    </x:row>
    <x:row r="14" ht="54" customHeight="1">
      <x:c r="A14" s="39" t="str">
        <x:v>Qualité délivrée</x:v>
      </x:c>
      <x:c r="B14" s="39" t="str">
        <x:v>Le niveau de qualité est-il conforme aux attentes ?</x:v>
      </x:c>
      <x:c r="C14" s="39" t="str">
        <x:v>Incidents, reprises, conformité, stabilité</x:v>
      </x:c>
      <x:c r="D14" s="36"/>
      <x:c r="E14" s="36" t="n">
        <x:v>5</x:v>
      </x:c>
      <x:c r="F14" s="37" t="str">
        <x:f>IF(D14="","",D14*E14)</x:f>
      </x:c>
      <x:c r="G14" s="37" t="str">
        <x:f>IF(D14="","",E14)</x:f>
      </x:c>
      <x:c r="H14" s="37" t="str">
        <x:f>IF(D14="","À évaluer",IF(D14&lt;=2,"Critique",IF(D14=3,"À surveiller",IF(D14=4,"Satisfaisant","Atout"))))</x:f>
        <x:v>À évaluer</x:v>
      </x:c>
      <x:c r="I14" s="36"/>
      <x:c r="J14" s="41" t="str"/>
      <x:c r="K14" s="59"/>
      <x:c r="L14" s="10" t="str">
        <x:v>Lecture du score</x:v>
      </x:c>
      <x:c r="M14" s="11"/>
      <x:c r="N14" s="12"/>
    </x:row>
    <x:row r="15" ht="54" customHeight="1">
      <x:c r="A15" s="39" t="str">
        <x:v>Respect des engagements</x:v>
      </x:c>
      <x:c r="B15" s="39" t="str">
        <x:v>Les délais, livrables et engagements sont-ils tenus ?</x:v>
      </x:c>
      <x:c r="C15" s="39" t="str">
        <x:v>Retards, écarts, promesses non suivies</x:v>
      </x:c>
      <x:c r="D15" s="36"/>
      <x:c r="E15" s="36" t="n">
        <x:v>5</x:v>
      </x:c>
      <x:c r="F15" s="37" t="str">
        <x:f>IF(D15="","",D15*E15)</x:f>
      </x:c>
      <x:c r="G15" s="37" t="str">
        <x:f>IF(D15="","",E15)</x:f>
      </x:c>
      <x:c r="H15" s="37" t="str">
        <x:f>IF(D15="","À évaluer",IF(D15&lt;=2,"Critique",IF(D15=3,"À surveiller",IF(D15=4,"Satisfaisant","Atout"))))</x:f>
        <x:v>À évaluer</x:v>
      </x:c>
      <x:c r="I15" s="36"/>
      <x:c r="J15" s="41" t="str"/>
      <x:c r="K15" s="59"/>
      <x:c r="L15" s="38" t="str">
        <x:v>0–49</x:v>
      </x:c>
      <x:c r="M15" s="38" t="str">
        <x:v>Relation critique</x:v>
      </x:c>
      <x:c r="N15" s="38" t="str">
        <x:v>Plan de sécurisation immédiat</x:v>
      </x:c>
    </x:row>
    <x:row r="16" ht="54" customHeight="1">
      <x:c r="A16" s="39" t="str">
        <x:v>Réactivité</x:v>
      </x:c>
      <x:c r="B16" s="39" t="str">
        <x:v>Le client obtient-il une réponse suffisamment rapide ?</x:v>
      </x:c>
      <x:c r="C16" s="39" t="str">
        <x:v>Délais de réponse, relances, escalades</x:v>
      </x:c>
      <x:c r="D16" s="36"/>
      <x:c r="E16" s="36" t="n">
        <x:v>4</x:v>
      </x:c>
      <x:c r="F16" s="37" t="str">
        <x:f>IF(D16="","",D16*E16)</x:f>
      </x:c>
      <x:c r="G16" s="37" t="str">
        <x:f>IF(D16="","",E16)</x:f>
      </x:c>
      <x:c r="H16" s="37" t="str">
        <x:f>IF(D16="","À évaluer",IF(D16&lt;=2,"Critique",IF(D16=3,"À surveiller",IF(D16=4,"Satisfaisant","Atout"))))</x:f>
        <x:v>À évaluer</x:v>
      </x:c>
      <x:c r="I16" s="36"/>
      <x:c r="J16" s="41" t="str"/>
      <x:c r="K16" s="59"/>
      <x:c r="L16" s="39" t="str">
        <x:v>50–64</x:v>
      </x:c>
      <x:c r="M16" s="39" t="str">
        <x:v>Fidélité fragile</x:v>
      </x:c>
      <x:c r="N16" s="39" t="str">
        <x:v>Traiter les irritants sous 30 jours</x:v>
      </x:c>
    </x:row>
    <x:row r="17" ht="54" customHeight="1">
      <x:c r="A17" s="39" t="str">
        <x:v>Support et résolution</x:v>
      </x:c>
      <x:c r="B17" s="39" t="str">
        <x:v>Les demandes et problèmes sont-ils résolus efficacement ?</x:v>
      </x:c>
      <x:c r="C17" s="39" t="str">
        <x:v>Temps de résolution, récurrence, satisfaction après incident</x:v>
      </x:c>
      <x:c r="D17" s="36"/>
      <x:c r="E17" s="36" t="n">
        <x:v>4</x:v>
      </x:c>
      <x:c r="F17" s="37" t="str">
        <x:f>IF(D17="","",D17*E17)</x:f>
      </x:c>
      <x:c r="G17" s="37" t="str">
        <x:f>IF(D17="","",E17)</x:f>
      </x:c>
      <x:c r="H17" s="37" t="str">
        <x:f>IF(D17="","À évaluer",IF(D17&lt;=2,"Critique",IF(D17=3,"À surveiller",IF(D17=4,"Satisfaisant","Atout"))))</x:f>
        <x:v>À évaluer</x:v>
      </x:c>
      <x:c r="I17" s="36"/>
      <x:c r="J17" s="41" t="str"/>
      <x:c r="K17" s="59"/>
      <x:c r="L17" s="39" t="str">
        <x:v>65–79</x:v>
      </x:c>
      <x:c r="M17" s="39" t="str">
        <x:v>Sous contrôle</x:v>
      </x:c>
      <x:c r="N17" s="39" t="str">
        <x:v>Consolider et suivre les points faibles</x:v>
      </x:c>
    </x:row>
    <x:row r="18" ht="54" customHeight="1">
      <x:c r="A18" s="39" t="str">
        <x:v>Qualité relationnelle</x:v>
      </x:c>
      <x:c r="B18" s="39" t="str">
        <x:v>La relation est-elle fluide, fiable et constructive ?</x:v>
      </x:c>
      <x:c r="C18" s="39" t="str">
        <x:v>Confiance, disponibilité, qualité des échanges</x:v>
      </x:c>
      <x:c r="D18" s="36"/>
      <x:c r="E18" s="36" t="n">
        <x:v>4</x:v>
      </x:c>
      <x:c r="F18" s="37" t="str">
        <x:f>IF(D18="","",D18*E18)</x:f>
      </x:c>
      <x:c r="G18" s="37" t="str">
        <x:f>IF(D18="","",E18)</x:f>
      </x:c>
      <x:c r="H18" s="37" t="str">
        <x:f>IF(D18="","À évaluer",IF(D18&lt;=2,"Critique",IF(D18=3,"À surveiller",IF(D18=4,"Satisfaisant","Atout"))))</x:f>
        <x:v>À évaluer</x:v>
      </x:c>
      <x:c r="I18" s="36"/>
      <x:c r="J18" s="41" t="str"/>
      <x:c r="K18" s="59"/>
      <x:c r="L18" s="39" t="str">
        <x:v>80–100</x:v>
      </x:c>
      <x:c r="M18" s="39" t="str">
        <x:v>Relation solide</x:v>
      </x:c>
      <x:c r="N18" s="39" t="str">
        <x:v>Entretenir et développer la valeur</x:v>
      </x:c>
    </x:row>
    <x:row r="19" ht="54" customHeight="1">
      <x:c r="A19" s="39" t="str">
        <x:v>Expertise perçue</x:v>
      </x:c>
      <x:c r="B19" s="39" t="str">
        <x:v>Le client reconnaît-il la compétence et la valeur du conseil ?</x:v>
      </x:c>
      <x:c r="C19" s="39" t="str">
        <x:v>Crédibilité, pertinence des recommandations</x:v>
      </x:c>
      <x:c r="D19" s="36"/>
      <x:c r="E19" s="36" t="n">
        <x:v>4</x:v>
      </x:c>
      <x:c r="F19" s="37" t="str">
        <x:f>IF(D19="","",D19*E19)</x:f>
      </x:c>
      <x:c r="G19" s="37" t="str">
        <x:f>IF(D19="","",E19)</x:f>
      </x:c>
      <x:c r="H19" s="37" t="str">
        <x:f>IF(D19="","À évaluer",IF(D19&lt;=2,"Critique",IF(D19=3,"À surveiller",IF(D19=4,"Satisfaisant","Atout"))))</x:f>
        <x:v>À évaluer</x:v>
      </x:c>
      <x:c r="I19" s="36"/>
      <x:c r="J19" s="41" t="str"/>
      <x:c r="K19" s="59"/>
      <x:c r="L19" s="59"/>
      <x:c r="M19" s="59"/>
      <x:c r="N19" s="59"/>
    </x:row>
    <x:row r="20" ht="54" customHeight="1">
      <x:c r="A20" s="39" t="str">
        <x:v>Communication proactive</x:v>
      </x:c>
      <x:c r="B20" s="39" t="str">
        <x:v>Le client est-il informé avant de devoir relancer ?</x:v>
      </x:c>
      <x:c r="C20" s="39" t="str">
        <x:v>Anticipation, transparence, fréquence des points</x:v>
      </x:c>
      <x:c r="D20" s="36"/>
      <x:c r="E20" s="36" t="n">
        <x:v>4</x:v>
      </x:c>
      <x:c r="F20" s="37" t="str">
        <x:f>IF(D20="","",D20*E20)</x:f>
      </x:c>
      <x:c r="G20" s="37" t="str">
        <x:f>IF(D20="","",E20)</x:f>
      </x:c>
      <x:c r="H20" s="37" t="str">
        <x:f>IF(D20="","À évaluer",IF(D20&lt;=2,"Critique",IF(D20=3,"À surveiller",IF(D20=4,"Satisfaisant","Atout"))))</x:f>
        <x:v>À évaluer</x:v>
      </x:c>
      <x:c r="I20" s="36"/>
      <x:c r="J20" s="41" t="str"/>
      <x:c r="K20" s="59"/>
      <x:c r="L20" s="59"/>
      <x:c r="M20" s="59"/>
      <x:c r="N20" s="59"/>
    </x:row>
    <x:row r="21" ht="54" customHeight="1">
      <x:c r="A21" s="39" t="str">
        <x:v>Compréhension du métier</x:v>
      </x:c>
      <x:c r="B21" s="39" t="str">
        <x:v>Les enjeux opérationnels et économiques du client sont-ils compris ?</x:v>
      </x:c>
      <x:c r="C21" s="39" t="str">
        <x:v>Connaissance du contexte, personnalisation</x:v>
      </x:c>
      <x:c r="D21" s="36"/>
      <x:c r="E21" s="36" t="n">
        <x:v>4</x:v>
      </x:c>
      <x:c r="F21" s="37" t="str">
        <x:f>IF(D21="","",D21*E21)</x:f>
      </x:c>
      <x:c r="G21" s="37" t="str">
        <x:f>IF(D21="","",E21)</x:f>
      </x:c>
      <x:c r="H21" s="37" t="str">
        <x:f>IF(D21="","À évaluer",IF(D21&lt;=2,"Critique",IF(D21=3,"À surveiller",IF(D21=4,"Satisfaisant","Atout"))))</x:f>
        <x:v>À évaluer</x:v>
      </x:c>
      <x:c r="I21" s="36"/>
      <x:c r="J21" s="41" t="str"/>
      <x:c r="K21" s="59"/>
      <x:c r="L21" s="59"/>
      <x:c r="M21" s="59"/>
      <x:c r="N21" s="59"/>
    </x:row>
    <x:row r="22" ht="54" customHeight="1">
      <x:c r="A22" s="39" t="str">
        <x:v>Valeur perçue</x:v>
      </x:c>
      <x:c r="B22" s="39" t="str">
        <x:v>Le client juge-t-il la valeur obtenue cohérente avec son investissement ?</x:v>
      </x:c>
      <x:c r="C22" s="39" t="str">
        <x:v>ROI perçu, gains, comparaison avec alternatives</x:v>
      </x:c>
      <x:c r="D22" s="36"/>
      <x:c r="E22" s="36" t="n">
        <x:v>5</x:v>
      </x:c>
      <x:c r="F22" s="37" t="str">
        <x:f>IF(D22="","",D22*E22)</x:f>
      </x:c>
      <x:c r="G22" s="37" t="str">
        <x:f>IF(D22="","",E22)</x:f>
      </x:c>
      <x:c r="H22" s="37" t="str">
        <x:f>IF(D22="","À évaluer",IF(D22&lt;=2,"Critique",IF(D22=3,"À surveiller",IF(D22=4,"Satisfaisant","Atout"))))</x:f>
        <x:v>À évaluer</x:v>
      </x:c>
      <x:c r="I22" s="36"/>
      <x:c r="J22" s="41" t="str"/>
      <x:c r="K22" s="59"/>
      <x:c r="L22" s="59"/>
      <x:c r="M22" s="59"/>
      <x:c r="N22" s="59"/>
    </x:row>
    <x:row r="23" ht="54" customHeight="1">
      <x:c r="A23" s="39" t="str">
        <x:v>Intention de poursuivre</x:v>
      </x:c>
      <x:c r="B23" s="39" t="str">
        <x:v>Le client envisage-t-il de renouveler ou prolonger la relation ?</x:v>
      </x:c>
      <x:c r="C23" s="39" t="str">
        <x:v>Budget, échéance, concurrence, conditions de renouvellement</x:v>
      </x:c>
      <x:c r="D23" s="36"/>
      <x:c r="E23" s="36" t="n">
        <x:v>5</x:v>
      </x:c>
      <x:c r="F23" s="37" t="str">
        <x:f>IF(D23="","",D23*E23)</x:f>
      </x:c>
      <x:c r="G23" s="37" t="str">
        <x:f>IF(D23="","",E23)</x:f>
      </x:c>
      <x:c r="H23" s="37" t="str">
        <x:f>IF(D23="","À évaluer",IF(D23&lt;=2,"Critique",IF(D23=3,"À surveiller",IF(D23=4,"Satisfaisant","Atout"))))</x:f>
        <x:v>À évaluer</x:v>
      </x:c>
      <x:c r="I23" s="36"/>
      <x:c r="J23" s="41" t="str"/>
      <x:c r="K23" s="59"/>
      <x:c r="L23" s="59"/>
      <x:c r="M23" s="59"/>
      <x:c r="N23" s="59"/>
    </x:row>
    <x:row r="24" ht="54" customHeight="1">
      <x:c r="A24" s="39" t="str">
        <x:v>Recommandation</x:v>
      </x:c>
      <x:c r="B24" s="39" t="str">
        <x:v>Le client recommanderait-il l’entreprise à un pair ?</x:v>
      </x:c>
      <x:c r="C24" s="39" t="str">
        <x:v>Disposition à témoigner, parrainer ou recommander</x:v>
      </x:c>
      <x:c r="D24" s="36"/>
      <x:c r="E24" s="36" t="n">
        <x:v>3</x:v>
      </x:c>
      <x:c r="F24" s="37" t="str">
        <x:f>IF(D24="","",D24*E24)</x:f>
      </x:c>
      <x:c r="G24" s="37" t="str">
        <x:f>IF(D24="","",E24)</x:f>
      </x:c>
      <x:c r="H24" s="37" t="str">
        <x:f>IF(D24="","À évaluer",IF(D24&lt;=2,"Critique",IF(D24=3,"À surveiller",IF(D24=4,"Satisfaisant","Atout"))))</x:f>
        <x:v>À évaluer</x:v>
      </x:c>
      <x:c r="I24" s="36"/>
      <x:c r="J24" s="41" t="str"/>
      <x:c r="K24" s="59"/>
      <x:c r="L24" s="59"/>
      <x:c r="M24" s="59"/>
      <x:c r="N24" s="59"/>
    </x:row>
    <x:row r="25">
      <x:c r="A25" s="59"/>
      <x:c r="B25" s="59"/>
      <x:c r="C25" s="59"/>
      <x:c r="D25" s="59"/>
      <x:c r="E25" s="59"/>
      <x:c r="F25" s="59"/>
      <x:c r="G25" s="59"/>
      <x:c r="H25" s="59"/>
      <x:c r="I25" s="59"/>
      <x:c r="J25" s="59"/>
      <x:c r="K25" s="59"/>
      <x:c r="L25" s="59"/>
      <x:c r="M25" s="59"/>
      <x:c r="N25" s="59"/>
    </x:row>
    <x:row r="26">
      <x:c r="A26" s="59"/>
      <x:c r="B26" s="59"/>
      <x:c r="C26" s="59"/>
      <x:c r="D26" s="59"/>
      <x:c r="E26" s="59"/>
      <x:c r="F26" s="59"/>
      <x:c r="G26" s="59"/>
      <x:c r="H26" s="59"/>
      <x:c r="I26" s="59"/>
      <x:c r="J26" s="59"/>
      <x:c r="K26" s="59"/>
      <x:c r="L26" s="59"/>
      <x:c r="M26" s="59"/>
      <x:c r="N26" s="59"/>
    </x:row>
    <x:row r="27">
      <x:c r="A27" s="10" t="str">
        <x:v>3. Échelle de notation</x:v>
      </x:c>
      <x:c r="B27" s="11"/>
      <x:c r="C27" s="11"/>
      <x:c r="D27" s="11"/>
      <x:c r="E27" s="11"/>
      <x:c r="F27" s="11"/>
      <x:c r="G27" s="11"/>
      <x:c r="H27" s="11"/>
      <x:c r="I27" s="11"/>
      <x:c r="J27" s="12"/>
      <x:c r="K27" s="59"/>
      <x:c r="L27" s="59"/>
      <x:c r="M27" s="59"/>
      <x:c r="N27" s="59"/>
    </x:row>
    <x:row r="28" ht="30" customHeight="1">
      <x:c r="A28" s="51" t="n">
        <x:v>1</x:v>
      </x:c>
      <x:c r="B28" s="51" t="str">
        <x:v>Très insatisfait</x:v>
      </x:c>
      <x:c r="C28" s="51" t="str">
        <x:v>Problème majeur, rupture possible ou engagement non tenu</x:v>
      </x:c>
      <x:c r="D28" s="59" t="str"/>
      <x:c r="E28" s="59" t="str"/>
      <x:c r="F28" s="59" t="str"/>
      <x:c r="G28" s="59" t="str"/>
      <x:c r="H28" s="59" t="str"/>
      <x:c r="I28" s="59" t="str"/>
      <x:c r="J28" s="59" t="str"/>
      <x:c r="K28" s="59"/>
      <x:c r="L28" s="59"/>
      <x:c r="M28" s="59"/>
      <x:c r="N28" s="59"/>
    </x:row>
    <x:row r="29" ht="30" customHeight="1">
      <x:c r="A29" s="52" t="n">
        <x:v>2</x:v>
      </x:c>
      <x:c r="B29" s="52" t="str">
        <x:v>Insatisfait</x:v>
      </x:c>
      <x:c r="C29" s="52" t="str">
        <x:v>Irritant important, correction attendue rapidement</x:v>
      </x:c>
      <x:c r="D29" s="59" t="str"/>
      <x:c r="E29" s="59" t="str"/>
      <x:c r="F29" s="59" t="str"/>
      <x:c r="G29" s="59" t="str"/>
      <x:c r="H29" s="59" t="str"/>
      <x:c r="I29" s="59" t="str"/>
      <x:c r="J29" s="59" t="str"/>
      <x:c r="K29" s="59"/>
      <x:c r="L29" s="59"/>
      <x:c r="M29" s="59"/>
      <x:c r="N29" s="59"/>
    </x:row>
    <x:row r="30" ht="30" customHeight="1">
      <x:c r="A30" s="52" t="n">
        <x:v>3</x:v>
      </x:c>
      <x:c r="B30" s="52" t="str">
        <x:v>Neutre / mitigé</x:v>
      </x:c>
      <x:c r="C30" s="52" t="str">
        <x:v>Résultat acceptable mais fragile ou irrégulier</x:v>
      </x:c>
      <x:c r="D30" s="59" t="str"/>
      <x:c r="E30" s="59" t="str"/>
      <x:c r="F30" s="59" t="str"/>
      <x:c r="G30" s="59" t="str"/>
      <x:c r="H30" s="59" t="str"/>
      <x:c r="I30" s="59" t="str"/>
      <x:c r="J30" s="59" t="str"/>
      <x:c r="K30" s="59"/>
      <x:c r="L30" s="59"/>
      <x:c r="M30" s="59"/>
      <x:c r="N30" s="59"/>
    </x:row>
    <x:row r="31" ht="30" customHeight="1">
      <x:c r="A31" s="52" t="n">
        <x:v>4</x:v>
      </x:c>
      <x:c r="B31" s="52" t="str">
        <x:v>Satisfait</x:v>
      </x:c>
      <x:c r="C31" s="52" t="str">
        <x:v>Attentes remplies de manière fiable</x:v>
      </x:c>
      <x:c r="D31" s="59" t="str"/>
      <x:c r="E31" s="59" t="str"/>
      <x:c r="F31" s="59" t="str"/>
      <x:c r="G31" s="59" t="str"/>
      <x:c r="H31" s="59" t="str"/>
      <x:c r="I31" s="59" t="str"/>
      <x:c r="J31" s="59" t="str"/>
      <x:c r="K31" s="59"/>
      <x:c r="L31" s="59"/>
      <x:c r="M31" s="59"/>
      <x:c r="N31" s="59"/>
    </x:row>
    <x:row r="32" ht="30" customHeight="1">
      <x:c r="A32" s="53" t="n">
        <x:v>5</x:v>
      </x:c>
      <x:c r="B32" s="53" t="str">
        <x:v>Très satisfait</x:v>
      </x:c>
      <x:c r="C32" s="53" t="str">
        <x:v>Valeur différenciante reconnue, relation solide</x:v>
      </x:c>
      <x:c r="D32" s="59" t="str"/>
      <x:c r="E32" s="59" t="str"/>
      <x:c r="F32" s="59" t="str"/>
      <x:c r="G32" s="59" t="str"/>
      <x:c r="H32" s="59" t="str"/>
      <x:c r="I32" s="59" t="str"/>
      <x:c r="J32" s="59" t="str"/>
      <x:c r="K32" s="59"/>
      <x:c r="L32" s="59"/>
      <x:c r="M32" s="59"/>
      <x:c r="N32" s="59"/>
    </x:row>
    <x:row r="33">
      <x:c r="A33" s="59"/>
      <x:c r="B33" s="59"/>
      <x:c r="C33" s="59"/>
      <x:c r="D33" s="59"/>
      <x:c r="E33" s="59"/>
      <x:c r="F33" s="59"/>
      <x:c r="G33" s="59"/>
      <x:c r="H33" s="59"/>
      <x:c r="I33" s="59"/>
      <x:c r="J33" s="59"/>
      <x:c r="K33" s="59"/>
      <x:c r="L33" s="59"/>
      <x:c r="M33" s="59"/>
      <x:c r="N33" s="59"/>
    </x:row>
    <x:row r="34" ht="42" customHeight="1">
      <x:c r="A34" s="56"/>
      <x:c r="B34" s="56" t="str">
        <x:v>Mode d’emploi : réalisez l’évaluation après un échange client documenté. Notez les faits et verbatims. Traitez d’abord les dimensions importantes notées 1 ou 2, puis les opportunités fortes.</x:v>
      </x:c>
      <x:c r="C34" s="56"/>
      <x:c r="D34" s="56"/>
      <x:c r="E34" s="56"/>
      <x:c r="F34" s="56"/>
      <x:c r="G34" s="56"/>
      <x:c r="H34" s="56"/>
      <x:c r="I34" s="56"/>
      <x:c r="J34" s="56"/>
      <x:c r="K34" s="59"/>
      <x:c r="L34" s="59"/>
      <x:c r="M34" s="59"/>
      <x:c r="N34" s="59"/>
    </x:row>
  </x:sheetData>
  <x:conditionalFormatting sqref="D13:D24">
    <x:cfRule type="colorScale" priority="1">
      <x:colorScale>
        <x:cfvo type="min"/>
        <x:cfvo type="num" val="3"/>
        <x:cfvo type="max"/>
        <x:color rgb="FFF4CCCC"/>
        <x:color rgb="FFFFF2CC"/>
        <x:color rgb="FFE2F0D9"/>
      </x:colorScale>
    </x:cfRule>
  </x:conditionalFormatting>
  <x:conditionalFormatting sqref="H13:H24">
    <x:cfRule type="containsText" dxfId="0" priority="2" operator="containsText" text="Critique"/>
    <x:cfRule type="containsText" dxfId="1" priority="3" operator="containsText" text="À surveiller"/>
    <x:cfRule type="containsText" dxfId="2" priority="4" operator="containsText" text="Atout"/>
  </x:conditionalFormatting>
  <x:conditionalFormatting sqref="M8:M8">
    <x:cfRule type="containsText" dxfId="3" priority="5" operator="containsText" text="critique"/>
    <x:cfRule type="containsText" dxfId="4" priority="6" operator="containsText" text="fragile"/>
    <x:cfRule type="containsText" dxfId="5" priority="7" operator="containsText" text="solide"/>
  </x:conditionalFormatting>
  <x:dataValidations count="4">
    <x:dataValidation type="list" sqref="B8:C8">
      <x:formula1>"Faible,Moyenne,Forte,Stratégique"</x:formula1>
    </x:dataValidation>
    <x:dataValidation type="whole" operator="between" sqref="D13:D24">
      <x:formula1>1</x:formula1>
      <x:formula2>5</x:formula2>
    </x:dataValidation>
    <x:dataValidation type="whole" operator="between" sqref="E13:E24">
      <x:formula1>1</x:formula1>
      <x:formula2>5</x:formula2>
    </x:dataValidation>
    <x:dataValidation type="whole" operator="between" sqref="I13:I24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7658A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24" hidden="0" customWidth="1"/>
    <x:col min="4" max="4" width="48" hidden="0" customWidth="1"/>
    <x:col min="5" max="5" width="19" hidden="0" customWidth="1"/>
    <x:col min="6" max="6" width="13" hidden="0" customWidth="1"/>
    <x:col min="7" max="7" width="16" hidden="0" customWidth="1"/>
    <x:col min="8" max="8" width="28" hidden="0" customWidth="1"/>
    <x:col min="9" max="9" width="30" hidden="0" customWidth="1"/>
  </x:cols>
  <x:sheetData>
    <x:row r="2">
      <x:c r="A2" s="2" t="str">
        <x:v>Plan d’action associé au diagnostic</x:v>
      </x:c>
      <x:c r="B2" s="59"/>
      <x:c r="C2" s="59"/>
      <x:c r="D2" s="59"/>
      <x:c r="E2" s="59"/>
      <x:c r="F2" s="59"/>
      <x:c r="G2" s="59"/>
      <x:c r="H2" s="59"/>
      <x:c r="I2" s="59"/>
    </x:row>
    <x:row r="3">
      <x:c r="A3" s="3" t="str">
        <x:v>Les recommandations se mettent à jour à partir des notes du diagnostic. Complétez le responsable, l’échéance et le suivi.</x:v>
      </x:c>
      <x:c r="B3" s="59"/>
      <x:c r="C3" s="59"/>
      <x:c r="D3" s="59"/>
      <x:c r="E3" s="59"/>
      <x:c r="F3" s="59"/>
      <x:c r="G3" s="59"/>
      <x:c r="H3" s="59"/>
      <x:c r="I3" s="59"/>
    </x:row>
    <x:row r="4">
      <x:c r="A4" s="60"/>
      <x:c r="B4" s="60"/>
      <x:c r="C4" s="60"/>
      <x:c r="D4" s="60"/>
      <x:c r="E4" s="60"/>
      <x:c r="F4" s="60"/>
      <x:c r="G4" s="60"/>
      <x:c r="H4" s="60"/>
      <x:c r="I4" s="60"/>
    </x:row>
    <x:row r="5">
      <x:c r="A5" s="59"/>
      <x:c r="B5" s="59"/>
      <x:c r="C5" s="59"/>
      <x:c r="D5" s="59"/>
      <x:c r="E5" s="59"/>
      <x:c r="F5" s="59"/>
      <x:c r="G5" s="59"/>
      <x:c r="H5" s="59"/>
      <x:c r="I5" s="59"/>
    </x:row>
    <x:row r="6">
      <x:c r="A6" s="10" t="str">
        <x:v>Actions prioritaires</x:v>
      </x:c>
      <x:c r="B6" s="11"/>
      <x:c r="C6" s="11"/>
      <x:c r="D6" s="11"/>
      <x:c r="E6" s="11"/>
      <x:c r="F6" s="11"/>
      <x:c r="G6" s="11"/>
      <x:c r="H6" s="11"/>
      <x:c r="I6" s="12"/>
    </x:row>
    <x:row r="7" ht="40" customHeight="1">
      <x:c r="A7" s="28" t="str">
        <x:v>Dimension</x:v>
      </x:c>
      <x:c r="B7" s="28" t="str">
        <x:v>Note</x:v>
      </x:c>
      <x:c r="C7" s="28" t="str">
        <x:v>Priorité auto</x:v>
      </x:c>
      <x:c r="D7" s="28" t="str">
        <x:v>Action recommandée</x:v>
      </x:c>
      <x:c r="E7" s="28" t="str">
        <x:v>Responsable</x:v>
      </x:c>
      <x:c r="F7" s="28" t="str">
        <x:v>Échéance</x:v>
      </x:c>
      <x:c r="G7" s="28" t="str">
        <x:v>Statut</x:v>
      </x:c>
      <x:c r="H7" s="28" t="str">
        <x:v>Indicateur de réussite</x:v>
      </x:c>
      <x:c r="I7" s="28" t="str">
        <x:v>Suivi / décision</x:v>
      </x:c>
    </x:row>
    <x:row r="8" ht="58" customHeight="1">
      <x:c r="A8" s="38" t="str">
        <x:f>'Diagnostic'!A13</x:f>
        <x:v>Adéquation de la solution</x:v>
      </x:c>
      <x:c r="B8" s="38" t="str">
        <x:f>IF('Diagnostic'!D13="","",'Diagnostic'!D13)</x:f>
      </x:c>
      <x:c r="C8" s="38" t="str">
        <x:f>IF(B8="","À évaluer",IF(AND(B8&lt;=2,'Diagnostic'!E13&gt;=4),"P1 — immédiate",IF(B8&lt;=3,"P2 — 30 jours",IF(AND(B8&gt;=4,'Diagnostic'!I13&gt;=4),"P3 — développement","P4 — entretien"))))</x:f>
        <x:v>À évaluer</x:v>
      </x:c>
      <x:c r="D8" s="38" t="str">
        <x:f>IF(B8="","",INDEX('Référentiel'!$E$6:$H$17,MATCH(A8,'Référentiel'!$A$6:$A$17,0),IF(B8&lt;=2,1,IF(B8=3,2,IF('Diagnostic'!I13&gt;=4,3,4)))))</x:f>
      </x:c>
      <x:c r="E8" s="32"/>
      <x:c r="F8" s="57"/>
      <x:c r="G8" s="32"/>
      <x:c r="H8" s="40"/>
      <x:c r="I8" s="40"/>
    </x:row>
    <x:row r="9" ht="58" customHeight="1">
      <x:c r="A9" s="39" t="str">
        <x:f>'Diagnostic'!A14</x:f>
        <x:v>Qualité délivrée</x:v>
      </x:c>
      <x:c r="B9" s="39" t="str">
        <x:f>IF('Diagnostic'!D14="","",'Diagnostic'!D14)</x:f>
      </x:c>
      <x:c r="C9" s="39" t="str">
        <x:f>IF(B9="","À évaluer",IF(AND(B9&lt;=2,'Diagnostic'!E14&gt;=4),"P1 — immédiate",IF(B9&lt;=3,"P2 — 30 jours",IF(AND(B9&gt;=4,'Diagnostic'!I14&gt;=4),"P3 — développement","P4 — entretien"))))</x:f>
        <x:v>À évaluer</x:v>
      </x:c>
      <x:c r="D9" s="39" t="str">
        <x:f>IF(B9="","",INDEX('Référentiel'!$E$6:$H$17,MATCH(A9,'Référentiel'!$A$6:$A$17,0),IF(B9&lt;=2,1,IF(B9=3,2,IF('Diagnostic'!I14&gt;=4,3,4)))))</x:f>
      </x:c>
      <x:c r="E9" s="33"/>
      <x:c r="F9" s="58"/>
      <x:c r="G9" s="33"/>
      <x:c r="H9" s="41"/>
      <x:c r="I9" s="41"/>
    </x:row>
    <x:row r="10" ht="58" customHeight="1">
      <x:c r="A10" s="39" t="str">
        <x:f>'Diagnostic'!A15</x:f>
        <x:v>Respect des engagements</x:v>
      </x:c>
      <x:c r="B10" s="39" t="str">
        <x:f>IF('Diagnostic'!D15="","",'Diagnostic'!D15)</x:f>
      </x:c>
      <x:c r="C10" s="39" t="str">
        <x:f>IF(B10="","À évaluer",IF(AND(B10&lt;=2,'Diagnostic'!E15&gt;=4),"P1 — immédiate",IF(B10&lt;=3,"P2 — 30 jours",IF(AND(B10&gt;=4,'Diagnostic'!I15&gt;=4),"P3 — développement","P4 — entretien"))))</x:f>
        <x:v>À évaluer</x:v>
      </x:c>
      <x:c r="D10" s="39" t="str">
        <x:f>IF(B10="","",INDEX('Référentiel'!$E$6:$H$17,MATCH(A10,'Référentiel'!$A$6:$A$17,0),IF(B10&lt;=2,1,IF(B10=3,2,IF('Diagnostic'!I15&gt;=4,3,4)))))</x:f>
      </x:c>
      <x:c r="E10" s="33"/>
      <x:c r="F10" s="58"/>
      <x:c r="G10" s="33"/>
      <x:c r="H10" s="41"/>
      <x:c r="I10" s="41"/>
    </x:row>
    <x:row r="11" ht="58" customHeight="1">
      <x:c r="A11" s="39" t="str">
        <x:f>'Diagnostic'!A16</x:f>
        <x:v>Réactivité</x:v>
      </x:c>
      <x:c r="B11" s="39" t="str">
        <x:f>IF('Diagnostic'!D16="","",'Diagnostic'!D16)</x:f>
      </x:c>
      <x:c r="C11" s="39" t="str">
        <x:f>IF(B11="","À évaluer",IF(AND(B11&lt;=2,'Diagnostic'!E16&gt;=4),"P1 — immédiate",IF(B11&lt;=3,"P2 — 30 jours",IF(AND(B11&gt;=4,'Diagnostic'!I16&gt;=4),"P3 — développement","P4 — entretien"))))</x:f>
        <x:v>À évaluer</x:v>
      </x:c>
      <x:c r="D11" s="39" t="str">
        <x:f>IF(B11="","",INDEX('Référentiel'!$E$6:$H$17,MATCH(A11,'Référentiel'!$A$6:$A$17,0),IF(B11&lt;=2,1,IF(B11=3,2,IF('Diagnostic'!I16&gt;=4,3,4)))))</x:f>
      </x:c>
      <x:c r="E11" s="33"/>
      <x:c r="F11" s="58"/>
      <x:c r="G11" s="33"/>
      <x:c r="H11" s="41"/>
      <x:c r="I11" s="41"/>
    </x:row>
    <x:row r="12" ht="58" customHeight="1">
      <x:c r="A12" s="39" t="str">
        <x:f>'Diagnostic'!A17</x:f>
        <x:v>Support et résolution</x:v>
      </x:c>
      <x:c r="B12" s="39" t="str">
        <x:f>IF('Diagnostic'!D17="","",'Diagnostic'!D17)</x:f>
      </x:c>
      <x:c r="C12" s="39" t="str">
        <x:f>IF(B12="","À évaluer",IF(AND(B12&lt;=2,'Diagnostic'!E17&gt;=4),"P1 — immédiate",IF(B12&lt;=3,"P2 — 30 jours",IF(AND(B12&gt;=4,'Diagnostic'!I17&gt;=4),"P3 — développement","P4 — entretien"))))</x:f>
        <x:v>À évaluer</x:v>
      </x:c>
      <x:c r="D12" s="39" t="str">
        <x:f>IF(B12="","",INDEX('Référentiel'!$E$6:$H$17,MATCH(A12,'Référentiel'!$A$6:$A$17,0),IF(B12&lt;=2,1,IF(B12=3,2,IF('Diagnostic'!I17&gt;=4,3,4)))))</x:f>
      </x:c>
      <x:c r="E12" s="33"/>
      <x:c r="F12" s="58"/>
      <x:c r="G12" s="33"/>
      <x:c r="H12" s="41"/>
      <x:c r="I12" s="41"/>
    </x:row>
    <x:row r="13" ht="58" customHeight="1">
      <x:c r="A13" s="39" t="str">
        <x:f>'Diagnostic'!A18</x:f>
        <x:v>Qualité relationnelle</x:v>
      </x:c>
      <x:c r="B13" s="39" t="str">
        <x:f>IF('Diagnostic'!D18="","",'Diagnostic'!D18)</x:f>
      </x:c>
      <x:c r="C13" s="39" t="str">
        <x:f>IF(B13="","À évaluer",IF(AND(B13&lt;=2,'Diagnostic'!E18&gt;=4),"P1 — immédiate",IF(B13&lt;=3,"P2 — 30 jours",IF(AND(B13&gt;=4,'Diagnostic'!I18&gt;=4),"P3 — développement","P4 — entretien"))))</x:f>
        <x:v>À évaluer</x:v>
      </x:c>
      <x:c r="D13" s="39" t="str">
        <x:f>IF(B13="","",INDEX('Référentiel'!$E$6:$H$17,MATCH(A13,'Référentiel'!$A$6:$A$17,0),IF(B13&lt;=2,1,IF(B13=3,2,IF('Diagnostic'!I18&gt;=4,3,4)))))</x:f>
      </x:c>
      <x:c r="E13" s="33"/>
      <x:c r="F13" s="58"/>
      <x:c r="G13" s="33"/>
      <x:c r="H13" s="41"/>
      <x:c r="I13" s="41"/>
    </x:row>
    <x:row r="14" ht="58" customHeight="1">
      <x:c r="A14" s="39" t="str">
        <x:f>'Diagnostic'!A19</x:f>
        <x:v>Expertise perçue</x:v>
      </x:c>
      <x:c r="B14" s="39" t="str">
        <x:f>IF('Diagnostic'!D19="","",'Diagnostic'!D19)</x:f>
      </x:c>
      <x:c r="C14" s="39" t="str">
        <x:f>IF(B14="","À évaluer",IF(AND(B14&lt;=2,'Diagnostic'!E19&gt;=4),"P1 — immédiate",IF(B14&lt;=3,"P2 — 30 jours",IF(AND(B14&gt;=4,'Diagnostic'!I19&gt;=4),"P3 — développement","P4 — entretien"))))</x:f>
        <x:v>À évaluer</x:v>
      </x:c>
      <x:c r="D14" s="39" t="str">
        <x:f>IF(B14="","",INDEX('Référentiel'!$E$6:$H$17,MATCH(A14,'Référentiel'!$A$6:$A$17,0),IF(B14&lt;=2,1,IF(B14=3,2,IF('Diagnostic'!I19&gt;=4,3,4)))))</x:f>
      </x:c>
      <x:c r="E14" s="33"/>
      <x:c r="F14" s="58"/>
      <x:c r="G14" s="33"/>
      <x:c r="H14" s="41"/>
      <x:c r="I14" s="41"/>
    </x:row>
    <x:row r="15" ht="58" customHeight="1">
      <x:c r="A15" s="39" t="str">
        <x:f>'Diagnostic'!A20</x:f>
        <x:v>Communication proactive</x:v>
      </x:c>
      <x:c r="B15" s="39" t="str">
        <x:f>IF('Diagnostic'!D20="","",'Diagnostic'!D20)</x:f>
      </x:c>
      <x:c r="C15" s="39" t="str">
        <x:f>IF(B15="","À évaluer",IF(AND(B15&lt;=2,'Diagnostic'!E20&gt;=4),"P1 — immédiate",IF(B15&lt;=3,"P2 — 30 jours",IF(AND(B15&gt;=4,'Diagnostic'!I20&gt;=4),"P3 — développement","P4 — entretien"))))</x:f>
        <x:v>À évaluer</x:v>
      </x:c>
      <x:c r="D15" s="39" t="str">
        <x:f>IF(B15="","",INDEX('Référentiel'!$E$6:$H$17,MATCH(A15,'Référentiel'!$A$6:$A$17,0),IF(B15&lt;=2,1,IF(B15=3,2,IF('Diagnostic'!I20&gt;=4,3,4)))))</x:f>
      </x:c>
      <x:c r="E15" s="33"/>
      <x:c r="F15" s="58"/>
      <x:c r="G15" s="33"/>
      <x:c r="H15" s="41"/>
      <x:c r="I15" s="41"/>
    </x:row>
    <x:row r="16" ht="58" customHeight="1">
      <x:c r="A16" s="39" t="str">
        <x:f>'Diagnostic'!A21</x:f>
        <x:v>Compréhension du métier</x:v>
      </x:c>
      <x:c r="B16" s="39" t="str">
        <x:f>IF('Diagnostic'!D21="","",'Diagnostic'!D21)</x:f>
      </x:c>
      <x:c r="C16" s="39" t="str">
        <x:f>IF(B16="","À évaluer",IF(AND(B16&lt;=2,'Diagnostic'!E21&gt;=4),"P1 — immédiate",IF(B16&lt;=3,"P2 — 30 jours",IF(AND(B16&gt;=4,'Diagnostic'!I21&gt;=4),"P3 — développement","P4 — entretien"))))</x:f>
        <x:v>À évaluer</x:v>
      </x:c>
      <x:c r="D16" s="39" t="str">
        <x:f>IF(B16="","",INDEX('Référentiel'!$E$6:$H$17,MATCH(A16,'Référentiel'!$A$6:$A$17,0),IF(B16&lt;=2,1,IF(B16=3,2,IF('Diagnostic'!I21&gt;=4,3,4)))))</x:f>
      </x:c>
      <x:c r="E16" s="33"/>
      <x:c r="F16" s="58"/>
      <x:c r="G16" s="33"/>
      <x:c r="H16" s="41"/>
      <x:c r="I16" s="41"/>
    </x:row>
    <x:row r="17" ht="58" customHeight="1">
      <x:c r="A17" s="39" t="str">
        <x:f>'Diagnostic'!A22</x:f>
        <x:v>Valeur perçue</x:v>
      </x:c>
      <x:c r="B17" s="39" t="str">
        <x:f>IF('Diagnostic'!D22="","",'Diagnostic'!D22)</x:f>
      </x:c>
      <x:c r="C17" s="39" t="str">
        <x:f>IF(B17="","À évaluer",IF(AND(B17&lt;=2,'Diagnostic'!E22&gt;=4),"P1 — immédiate",IF(B17&lt;=3,"P2 — 30 jours",IF(AND(B17&gt;=4,'Diagnostic'!I22&gt;=4),"P3 — développement","P4 — entretien"))))</x:f>
        <x:v>À évaluer</x:v>
      </x:c>
      <x:c r="D17" s="39" t="str">
        <x:f>IF(B17="","",INDEX('Référentiel'!$E$6:$H$17,MATCH(A17,'Référentiel'!$A$6:$A$17,0),IF(B17&lt;=2,1,IF(B17=3,2,IF('Diagnostic'!I22&gt;=4,3,4)))))</x:f>
      </x:c>
      <x:c r="E17" s="33"/>
      <x:c r="F17" s="58"/>
      <x:c r="G17" s="33"/>
      <x:c r="H17" s="41"/>
      <x:c r="I17" s="41"/>
    </x:row>
    <x:row r="18" ht="58" customHeight="1">
      <x:c r="A18" s="39" t="str">
        <x:f>'Diagnostic'!A23</x:f>
        <x:v>Intention de poursuivre</x:v>
      </x:c>
      <x:c r="B18" s="39" t="str">
        <x:f>IF('Diagnostic'!D23="","",'Diagnostic'!D23)</x:f>
      </x:c>
      <x:c r="C18" s="39" t="str">
        <x:f>IF(B18="","À évaluer",IF(AND(B18&lt;=2,'Diagnostic'!E23&gt;=4),"P1 — immédiate",IF(B18&lt;=3,"P2 — 30 jours",IF(AND(B18&gt;=4,'Diagnostic'!I23&gt;=4),"P3 — développement","P4 — entretien"))))</x:f>
        <x:v>À évaluer</x:v>
      </x:c>
      <x:c r="D18" s="39" t="str">
        <x:f>IF(B18="","",INDEX('Référentiel'!$E$6:$H$17,MATCH(A18,'Référentiel'!$A$6:$A$17,0),IF(B18&lt;=2,1,IF(B18=3,2,IF('Diagnostic'!I23&gt;=4,3,4)))))</x:f>
      </x:c>
      <x:c r="E18" s="33"/>
      <x:c r="F18" s="58"/>
      <x:c r="G18" s="33"/>
      <x:c r="H18" s="41"/>
      <x:c r="I18" s="41"/>
    </x:row>
    <x:row r="19" ht="58" customHeight="1">
      <x:c r="A19" s="39" t="str">
        <x:f>'Diagnostic'!A24</x:f>
        <x:v>Recommandation</x:v>
      </x:c>
      <x:c r="B19" s="39" t="str">
        <x:f>IF('Diagnostic'!D24="","",'Diagnostic'!D24)</x:f>
      </x:c>
      <x:c r="C19" s="39" t="str">
        <x:f>IF(B19="","À évaluer",IF(AND(B19&lt;=2,'Diagnostic'!E24&gt;=4),"P1 — immédiate",IF(B19&lt;=3,"P2 — 30 jours",IF(AND(B19&gt;=4,'Diagnostic'!I24&gt;=4),"P3 — développement","P4 — entretien"))))</x:f>
        <x:v>À évaluer</x:v>
      </x:c>
      <x:c r="D19" s="39" t="str">
        <x:f>IF(B19="","",INDEX('Référentiel'!$E$6:$H$17,MATCH(A19,'Référentiel'!$A$6:$A$17,0),IF(B19&lt;=2,1,IF(B19=3,2,IF('Diagnostic'!I24&gt;=4,3,4)))))</x:f>
      </x:c>
      <x:c r="E19" s="33"/>
      <x:c r="F19" s="58"/>
      <x:c r="G19" s="33"/>
      <x:c r="H19" s="41"/>
      <x:c r="I19" s="41"/>
    </x:row>
    <x:row r="20">
      <x:c r="A20" s="59"/>
      <x:c r="B20" s="59"/>
      <x:c r="C20" s="59"/>
      <x:c r="D20" s="59"/>
      <x:c r="E20" s="59"/>
      <x:c r="F20" s="59"/>
      <x:c r="G20" s="59"/>
      <x:c r="H20" s="59"/>
      <x:c r="I20" s="59"/>
    </x:row>
    <x:row r="21">
      <x:c r="A21" s="59"/>
      <x:c r="B21" s="59"/>
      <x:c r="C21" s="59"/>
      <x:c r="D21" s="59"/>
      <x:c r="E21" s="59"/>
      <x:c r="F21" s="59"/>
      <x:c r="G21" s="59"/>
      <x:c r="H21" s="59"/>
      <x:c r="I21" s="59"/>
    </x:row>
    <x:row r="22">
      <x:c r="A22" s="10" t="str">
        <x:v>Cadence de pilotage recommandée</x:v>
      </x:c>
      <x:c r="B22" s="11"/>
      <x:c r="C22" s="11"/>
      <x:c r="D22" s="11"/>
      <x:c r="E22" s="11"/>
      <x:c r="F22" s="11"/>
      <x:c r="G22" s="11"/>
      <x:c r="H22" s="11"/>
      <x:c r="I22" s="12"/>
    </x:row>
    <x:row r="23">
      <x:c r="A23" s="28" t="str">
        <x:v>Quand ?</x:v>
      </x:c>
      <x:c r="B23" s="28" t="str">
        <x:v>Qui ?</x:v>
      </x:c>
      <x:c r="C23" s="28" t="str">
        <x:v>Décision attendue</x:v>
      </x:c>
      <x:c r="D23" s="59" t="str"/>
      <x:c r="E23" s="59" t="str"/>
      <x:c r="F23" s="59" t="str"/>
      <x:c r="G23" s="59" t="str"/>
      <x:c r="H23" s="59" t="str"/>
      <x:c r="I23" s="59" t="str"/>
    </x:row>
    <x:row r="24" ht="42" customHeight="1">
      <x:c r="A24" s="38" t="str">
        <x:v>Sous 48 h</x:v>
      </x:c>
      <x:c r="B24" s="38" t="str">
        <x:v>Direction / responsable du compte</x:v>
      </x:c>
      <x:c r="C24" s="38" t="str">
        <x:v>Valider les actions P1, nommer un responsable et contacter le client</x:v>
      </x:c>
      <x:c r="D24" s="59" t="str"/>
      <x:c r="E24" s="59" t="str"/>
      <x:c r="F24" s="59" t="str"/>
      <x:c r="G24" s="59" t="str"/>
      <x:c r="H24" s="59" t="str"/>
      <x:c r="I24" s="59" t="str"/>
    </x:row>
    <x:row r="25" ht="42" customHeight="1">
      <x:c r="A25" s="39" t="str">
        <x:v>Sous 30 jours</x:v>
      </x:c>
      <x:c r="B25" s="39" t="str">
        <x:v>Équipe concernée</x:v>
      </x:c>
      <x:c r="C25" s="39" t="str">
        <x:v>Corriger les irritants P2 et informer le client des mesures prises</x:v>
      </x:c>
      <x:c r="D25" s="59" t="str"/>
      <x:c r="E25" s="59" t="str"/>
      <x:c r="F25" s="59" t="str"/>
      <x:c r="G25" s="59" t="str"/>
      <x:c r="H25" s="59" t="str"/>
      <x:c r="I25" s="59" t="str"/>
    </x:row>
    <x:row r="26" ht="42" customHeight="1">
      <x:c r="A26" s="39" t="str">
        <x:v>Sous 60 jours</x:v>
      </x:c>
      <x:c r="B26" s="39" t="str">
        <x:v>Commercial / Customer Success</x:v>
      </x:c>
      <x:c r="C26" s="39" t="str">
        <x:v>Activer les opportunités P3 sans fragiliser la relation</x:v>
      </x:c>
      <x:c r="D26" s="59" t="str"/>
      <x:c r="E26" s="59" t="str"/>
      <x:c r="F26" s="59" t="str"/>
      <x:c r="G26" s="59" t="str"/>
      <x:c r="H26" s="59" t="str"/>
      <x:c r="I26" s="59" t="str"/>
    </x:row>
    <x:row r="27" ht="42" customHeight="1">
      <x:c r="A27" s="39" t="str">
        <x:v>Chaque trimestre</x:v>
      </x:c>
      <x:c r="B27" s="39" t="str">
        <x:v>Direction commerciale</x:v>
      </x:c>
      <x:c r="C27" s="39" t="str">
        <x:v>Recontrôler les notes, mesurer les écarts et ajuster le plan</x:v>
      </x:c>
      <x:c r="D27" s="59" t="str"/>
      <x:c r="E27" s="59" t="str"/>
      <x:c r="F27" s="59" t="str"/>
      <x:c r="G27" s="59" t="str"/>
      <x:c r="H27" s="59" t="str"/>
      <x:c r="I27" s="59" t="str"/>
    </x:row>
    <x:row r="28">
      <x:c r="A28" s="59"/>
      <x:c r="B28" s="59"/>
      <x:c r="C28" s="59"/>
      <x:c r="D28" s="59"/>
      <x:c r="E28" s="59"/>
      <x:c r="F28" s="59"/>
      <x:c r="G28" s="59"/>
      <x:c r="H28" s="59"/>
      <x:c r="I28" s="59"/>
    </x:row>
    <x:row r="29" ht="42" customHeight="1">
      <x:c r="A29" s="56"/>
      <x:c r="B29" s="56"/>
      <x:c r="C29" s="56"/>
      <x:c r="D29" s="56" t="str">
        <x:v>Conseil : partagez au client les engagements pris et revenez vers lui après leur mise en œuvre. Une mesure sans boucle de retour dégrade la confiance au lieu de la renforcer.</x:v>
      </x:c>
      <x:c r="E29" s="56"/>
      <x:c r="F29" s="56"/>
      <x:c r="G29" s="56"/>
      <x:c r="H29" s="56"/>
      <x:c r="I29" s="56"/>
    </x:row>
  </x:sheetData>
  <x:conditionalFormatting sqref="C8:C19">
    <x:cfRule type="containsText" dxfId="6" priority="1" operator="containsText" text="P1"/>
    <x:cfRule type="containsText" dxfId="7" priority="2" operator="containsText" text="P2"/>
    <x:cfRule type="containsText" dxfId="8" priority="3" operator="containsText" text="P3"/>
  </x:conditionalFormatting>
  <x:conditionalFormatting sqref="G8:G19">
    <x:cfRule type="containsText" dxfId="9" priority="4" operator="containsText" text="Terminée"/>
  </x:conditionalFormatting>
  <x:dataValidations count="1">
    <x:dataValidation type="list" sqref="G8:G19">
      <x:formula1>"À lancer,En cours,Bloquée,Terminée,À recontrôler"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9AA7B2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12" hidden="0" customWidth="1"/>
    <x:col min="4" max="4" width="28" hidden="0" customWidth="1"/>
    <x:col min="5" max="5" width="42" hidden="0" customWidth="1"/>
    <x:col min="6" max="6" width="40" hidden="0" customWidth="1"/>
    <x:col min="7" max="7" width="42" hidden="0" customWidth="1"/>
    <x:col min="8" max="8" width="38" hidden="0" customWidth="1"/>
  </x:cols>
  <x:sheetData>
    <x:row r="2">
      <x:c r="A2" s="2" t="str">
        <x:v>Référentiel des actions recommandées</x:v>
      </x:c>
      <x:c r="B2" s="59"/>
      <x:c r="C2" s="59"/>
      <x:c r="D2" s="59"/>
      <x:c r="E2" s="59"/>
      <x:c r="F2" s="59"/>
      <x:c r="G2" s="59"/>
      <x:c r="H2" s="59"/>
    </x:row>
    <x:row r="3">
      <x:c r="A3" s="3" t="str">
        <x:v>Table de correspondance utilisée par le plan d’action. Les formulations peuvent être adaptées au contexte de l’entreprise.</x:v>
      </x:c>
      <x:c r="B3" s="59"/>
      <x:c r="C3" s="59"/>
      <x:c r="D3" s="59"/>
      <x:c r="E3" s="59"/>
      <x:c r="F3" s="59"/>
      <x:c r="G3" s="59"/>
      <x:c r="H3" s="59"/>
    </x:row>
    <x:row r="4">
      <x:c r="A4" s="59"/>
      <x:c r="B4" s="59"/>
      <x:c r="C4" s="59"/>
      <x:c r="D4" s="59"/>
      <x:c r="E4" s="59"/>
      <x:c r="F4" s="59"/>
      <x:c r="G4" s="59"/>
      <x:c r="H4" s="59"/>
    </x:row>
    <x:row r="5" ht="40" customHeight="1">
      <x:c r="A5" s="28" t="str">
        <x:v>Dimension</x:v>
      </x:c>
      <x:c r="B5" s="28" t="str">
        <x:v>Objet de mesure</x:v>
      </x:c>
      <x:c r="C5" s="28" t="str">
        <x:v>Poids proposé</x:v>
      </x:c>
      <x:c r="D5" s="28" t="str">
        <x:v>Preuve attendue</x:v>
      </x:c>
      <x:c r="E5" s="28" t="str">
        <x:v>Si note 1–2</x:v>
      </x:c>
      <x:c r="F5" s="28" t="str">
        <x:v>Si note 3</x:v>
      </x:c>
      <x:c r="G5" s="28" t="str">
        <x:v>Si potentiel 4–5</x:v>
      </x:c>
      <x:c r="H5" s="28" t="str">
        <x:v>Si note 4–5</x:v>
      </x:c>
    </x:row>
    <x:row r="6" ht="64" customHeight="1">
      <x:c r="A6" s="38" t="str">
        <x:v>Adéquation de la solution</x:v>
      </x:c>
      <x:c r="B6" s="38" t="str">
        <x:v>Adéquation besoins / usages</x:v>
      </x:c>
      <x:c r="C6" s="38" t="n">
        <x:v>5</x:v>
      </x:c>
      <x:c r="D6" s="38" t="str">
        <x:v>Usage et besoins non couverts</x:v>
      </x:c>
      <x:c r="E6" s="38" t="str">
        <x:v>Organiser un entretien de cadrage et convenir d’un plan de remise en adéquation.</x:v>
      </x:c>
      <x:c r="F6" s="38" t="str">
        <x:v>Clarifier les besoins partiellement couverts et prioriser les ajustements.</x:v>
      </x:c>
      <x:c r="G6" s="38" t="str">
        <x:v>Proposer un atelier d’évolution ou une extension adaptée aux usages.</x:v>
      </x:c>
      <x:c r="H6" s="38" t="str">
        <x:v>Confirmer l’adéquation lors du prochain point de suivi.</x:v>
      </x:c>
    </x:row>
    <x:row r="7" ht="64" customHeight="1">
      <x:c r="A7" s="39" t="str">
        <x:v>Qualité délivrée</x:v>
      </x:c>
      <x:c r="B7" s="39" t="str">
        <x:v>Qualité et conformité</x:v>
      </x:c>
      <x:c r="C7" s="39" t="n">
        <x:v>5</x:v>
      </x:c>
      <x:c r="D7" s="39" t="str">
        <x:v>Incidents et reprises</x:v>
      </x:c>
      <x:c r="E7" s="39" t="str">
        <x:v>Analyser les défauts, corriger la cause racine et formaliser un engagement qualité.</x:v>
      </x:c>
      <x:c r="F7" s="39" t="str">
        <x:v>Stabiliser les écarts récurrents avec un plan d’amélioration mesurable.</x:v>
      </x:c>
      <x:c r="G7" s="39" t="str">
        <x:v>Valoriser les gains qualité et identifier un nouveau périmètre pertinent.</x:v>
      </x:c>
      <x:c r="H7" s="39" t="str">
        <x:v>Maintenir le contrôle qualité et partager les résultats.</x:v>
      </x:c>
    </x:row>
    <x:row r="8" ht="64" customHeight="1">
      <x:c r="A8" s="39" t="str">
        <x:v>Respect des engagements</x:v>
      </x:c>
      <x:c r="B8" s="39" t="str">
        <x:v>Délais et promesses</x:v>
      </x:c>
      <x:c r="C8" s="39" t="n">
        <x:v>5</x:v>
      </x:c>
      <x:c r="D8" s="39" t="str">
        <x:v>Écarts et retards</x:v>
      </x:c>
      <x:c r="E8" s="39" t="str">
        <x:v>Revoir les engagements ouverts, fixer des dates réalistes et instaurer un suivi rapproché.</x:v>
      </x:c>
      <x:c r="F8" s="39" t="str">
        <x:v>Fiabiliser le suivi des engagements et prévenir le client avant tout écart.</x:v>
      </x:c>
      <x:c r="G8" s="39" t="str">
        <x:v>Élargir la coopération sur la base d’engagements explicites et suivis.</x:v>
      </x:c>
      <x:c r="H8" s="39" t="str">
        <x:v>Conserver une revue régulière des engagements.</x:v>
      </x:c>
    </x:row>
    <x:row r="9" ht="64" customHeight="1">
      <x:c r="A9" s="39" t="str">
        <x:v>Réactivité</x:v>
      </x:c>
      <x:c r="B9" s="39" t="str">
        <x:v>Délai de réponse</x:v>
      </x:c>
      <x:c r="C9" s="39" t="n">
        <x:v>4</x:v>
      </x:c>
      <x:c r="D9" s="39" t="str">
        <x:v>Temps de réponse et relances</x:v>
      </x:c>
      <x:c r="E9" s="39" t="str">
        <x:v>Définir un interlocuteur, un délai de réponse cible et une procédure d’escalade.</x:v>
      </x:c>
      <x:c r="F9" s="39" t="str">
        <x:v>Réduire les délais de réponse et mesurer les demandes en attente.</x:v>
      </x:c>
      <x:c r="G9" s="39" t="str">
        <x:v>Proposer un canal ou niveau de service renforcé si utile.</x:v>
      </x:c>
      <x:c r="H9" s="39" t="str">
        <x:v>Maintenir les délais et vérifier leur perception.</x:v>
      </x:c>
    </x:row>
    <x:row r="10" ht="64" customHeight="1">
      <x:c r="A10" s="39" t="str">
        <x:v>Support et résolution</x:v>
      </x:c>
      <x:c r="B10" s="39" t="str">
        <x:v>Résolution des demandes</x:v>
      </x:c>
      <x:c r="C10" s="39" t="n">
        <x:v>4</x:v>
      </x:c>
      <x:c r="D10" s="39" t="str">
        <x:v>Temps et qualité de résolution</x:v>
      </x:c>
      <x:c r="E10" s="39" t="str">
        <x:v>Traiter les dossiers ouverts, analyser les récurrences et confirmer la résolution au client.</x:v>
      </x:c>
      <x:c r="F10" s="39" t="str">
        <x:v>Améliorer le suivi des tickets et la communication pendant leur traitement.</x:v>
      </x:c>
      <x:c r="G10" s="39" t="str">
        <x:v>Proposer un accompagnement ou service de support adapté aux usages.</x:v>
      </x:c>
      <x:c r="H10" s="39" t="str">
        <x:v>Capitaliser sur les résolutions et prévenir les récidives.</x:v>
      </x:c>
    </x:row>
    <x:row r="11" ht="64" customHeight="1">
      <x:c r="A11" s="39" t="str">
        <x:v>Qualité relationnelle</x:v>
      </x:c>
      <x:c r="B11" s="39" t="str">
        <x:v>Confiance et fluidité</x:v>
      </x:c>
      <x:c r="C11" s="39" t="n">
        <x:v>4</x:v>
      </x:c>
      <x:c r="D11" s="39" t="str">
        <x:v>Qualité des échanges</x:v>
      </x:c>
      <x:c r="E11" s="39" t="str">
        <x:v>Rétablir un échange direct, reconnaître les difficultés et convenir d’un rythme de suivi.</x:v>
      </x:c>
      <x:c r="F11" s="39" t="str">
        <x:v>Renforcer la fréquence et la qualité des points de contact.</x:v>
      </x:c>
      <x:c r="G11" s="39" t="str">
        <x:v>Solliciter un témoignage, une recommandation ou un échange de référence.</x:v>
      </x:c>
      <x:c r="H11" s="39" t="str">
        <x:v>Entretenir la relation avec des points utiles et personnalisés.</x:v>
      </x:c>
    </x:row>
    <x:row r="12" ht="64" customHeight="1">
      <x:c r="A12" s="39" t="str">
        <x:v>Expertise perçue</x:v>
      </x:c>
      <x:c r="B12" s="39" t="str">
        <x:v>Crédibilité et conseil</x:v>
      </x:c>
      <x:c r="C12" s="39" t="n">
        <x:v>4</x:v>
      </x:c>
      <x:c r="D12" s="39" t="str">
        <x:v>Pertinence des recommandations</x:v>
      </x:c>
      <x:c r="E12" s="39" t="str">
        <x:v>Mobiliser un expert, reformuler les enjeux et apporter une recommandation concrète.</x:v>
      </x:c>
      <x:c r="F12" s="39" t="str">
        <x:v>Démontrer davantage la valeur du conseil par des preuves et cas adaptés.</x:v>
      </x:c>
      <x:c r="G12" s="39" t="str">
        <x:v>Proposer un diagnostic, un atelier ou une mission complémentaire ciblée.</x:v>
      </x:c>
      <x:c r="H12" s="39" t="str">
        <x:v>Continuer à apporter des recommandations proactives.</x:v>
      </x:c>
    </x:row>
    <x:row r="13" ht="64" customHeight="1">
      <x:c r="A13" s="39" t="str">
        <x:v>Communication proactive</x:v>
      </x:c>
      <x:c r="B13" s="39" t="str">
        <x:v>Anticipation et transparence</x:v>
      </x:c>
      <x:c r="C13" s="39" t="n">
        <x:v>4</x:v>
      </x:c>
      <x:c r="D13" s="39" t="str">
        <x:v>Informations transmises avant relance</x:v>
      </x:c>
      <x:c r="E13" s="39" t="str">
        <x:v>Mettre en place un point d’information immédiat et un calendrier de communication.</x:v>
      </x:c>
      <x:c r="F13" s="39" t="str">
        <x:v>Planifier des points réguliers et annoncer les risques en amont.</x:v>
      </x:c>
      <x:c r="G13" s="39" t="str">
        <x:v>Partager des perspectives, alertes ou bonnes pratiques utiles au client.</x:v>
      </x:c>
      <x:c r="H13" s="39" t="str">
        <x:v>Maintenir une communication utile sans sursolliciter.</x:v>
      </x:c>
    </x:row>
    <x:row r="14" ht="64" customHeight="1">
      <x:c r="A14" s="39" t="str">
        <x:v>Compréhension du métier</x:v>
      </x:c>
      <x:c r="B14" s="39" t="str">
        <x:v>Connaissance des enjeux</x:v>
      </x:c>
      <x:c r="C14" s="39" t="n">
        <x:v>4</x:v>
      </x:c>
      <x:c r="D14" s="39" t="str">
        <x:v>Personnalisation des échanges</x:v>
      </x:c>
      <x:c r="E14" s="39" t="str">
        <x:v>Organiser un entretien métier et mettre à jour la connaissance du compte.</x:v>
      </x:c>
      <x:c r="F14" s="39" t="str">
        <x:v>Approfondir les priorités opérationnelles et adapter le suivi.</x:v>
      </x:c>
      <x:c r="G14" s="39" t="str">
        <x:v>Identifier de nouveaux cas d’usage alignés sur les enjeux du client.</x:v>
      </x:c>
      <x:c r="H14" s="39" t="str">
        <x:v>Actualiser régulièrement les enjeux et interlocuteurs.</x:v>
      </x:c>
    </x:row>
    <x:row r="15" ht="64" customHeight="1">
      <x:c r="A15" s="39" t="str">
        <x:v>Valeur perçue</x:v>
      </x:c>
      <x:c r="B15" s="39" t="str">
        <x:v>Bénéfices / investissement</x:v>
      </x:c>
      <x:c r="C15" s="39" t="n">
        <x:v>5</x:v>
      </x:c>
      <x:c r="D15" s="39" t="str">
        <x:v>Gains et ROI perçus</x:v>
      </x:c>
      <x:c r="E15" s="39" t="str">
        <x:v>Objectiver les bénéfices, traiter les écarts et revoir la proposition de valeur.</x:v>
      </x:c>
      <x:c r="F15" s="39" t="str">
        <x:v>Rendre les résultats plus visibles avec des indicateurs partagés.</x:v>
      </x:c>
      <x:c r="G15" s="39" t="str">
        <x:v>Construire un business case pour une extension créatrice de valeur.</x:v>
      </x:c>
      <x:c r="H15" s="39" t="str">
        <x:v>Documenter et partager les résultats obtenus.</x:v>
      </x:c>
    </x:row>
    <x:row r="16" ht="64" customHeight="1">
      <x:c r="A16" s="39" t="str">
        <x:v>Intention de poursuivre</x:v>
      </x:c>
      <x:c r="B16" s="39" t="str">
        <x:v>Renouvellement</x:v>
      </x:c>
      <x:c r="C16" s="39" t="n">
        <x:v>5</x:v>
      </x:c>
      <x:c r="D16" s="39" t="str">
        <x:v>Budget, concurrence, échéance</x:v>
      </x:c>
      <x:c r="E16" s="39" t="str">
        <x:v>Déclencher un plan de sécurisation du renouvellement avec décisionnaire et échéances.</x:v>
      </x:c>
      <x:c r="F16" s="39" t="str">
        <x:v>Clarifier les conditions de poursuite et traiter les réserves avant l’échéance.</x:v>
      </x:c>
      <x:c r="G16" s="39" t="str">
        <x:v>Préparer un renouvellement élargi ou pluriannuel si pertinent.</x:v>
      </x:c>
      <x:c r="H16" s="39" t="str">
        <x:v>Anticiper le renouvellement et confirmer les prochaines étapes.</x:v>
      </x:c>
    </x:row>
    <x:row r="17" ht="64" customHeight="1">
      <x:c r="A17" s="39" t="str">
        <x:v>Recommandation</x:v>
      </x:c>
      <x:c r="B17" s="39" t="str">
        <x:v>Prescription et confiance</x:v>
      </x:c>
      <x:c r="C17" s="39" t="n">
        <x:v>3</x:v>
      </x:c>
      <x:c r="D17" s="39" t="str">
        <x:v>Témoignage ou mise en relation</x:v>
      </x:c>
      <x:c r="E17" s="39" t="str">
        <x:v>Comprendre les freins à la recommandation avant toute sollicitation.</x:v>
      </x:c>
      <x:c r="F17" s="39" t="str">
        <x:v>Renforcer la preuve de valeur avant de demander une recommandation.</x:v>
      </x:c>
      <x:c r="G17" s="39" t="str">
        <x:v>Demander un témoignage, une référence ou une mise en relation ciblée.</x:v>
      </x:c>
      <x:c r="H17" s="39" t="str">
        <x:v>Solliciter une recommandation au bon moment.</x:v>
      </x:c>
    </x:row>
  </x:sheetData>
  <x:pageMargins left="0.7" right="0.7" top="0.75" bottom="0.75" header="0.3" footer="0.3"/>
</x:worksheet>
</file>